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72_SUPPORT\COMMUN\MARCHES\Equipe\_Actif\2025\2025RTPF5092_PRESTATIONS ACCUEIL\1_CONSULTATION\2025RTPF5092_DCE\"/>
    </mc:Choice>
  </mc:AlternateContent>
  <xr:revisionPtr revIDLastSave="0" documentId="13_ncr:1_{8CBB68D9-EEA1-43FF-8AD5-EFC16E6BA975}" xr6:coauthVersionLast="47" xr6:coauthVersionMax="47" xr10:uidLastSave="{00000000-0000-0000-0000-000000000000}"/>
  <bookViews>
    <workbookView xWindow="-110" yWindow="-110" windowWidth="19420" windowHeight="10300" xr2:uid="{00000000-000D-0000-FFFF-FFFF00000000}"/>
  </bookViews>
  <sheets>
    <sheet name="BPU contractuel" sheetId="4" r:id="rId1"/>
    <sheet name="DQE non contractuel" sheetId="10" r:id="rId2"/>
    <sheet name="Modalités révision" sheetId="7" r:id="rId3"/>
    <sheet name="REV1 si reconduction" sheetId="6" r:id="rId4"/>
    <sheet name="REV2 si reconduction" sheetId="9" r:id="rId5"/>
    <sheet name="REV3 si reconduction" sheetId="11" r:id="rId6"/>
  </sheets>
  <definedNames>
    <definedName name="_xlnm.Print_Area" localSheetId="0">'BPU contractuel'!$A$1:$F$19</definedName>
    <definedName name="_xlnm.Print_Area" localSheetId="1">'DQE non contractuel'!$A$1:$F$19</definedName>
    <definedName name="_xlnm.Print_Area" localSheetId="2">'Modalités révision'!$A$1:$T$14</definedName>
    <definedName name="_xlnm.Print_Area" localSheetId="3">'REV1 si reconduction'!#REF!</definedName>
    <definedName name="_xlnm.Print_Area" localSheetId="4">'REV2 si reconduction'!$A$1:$I$22</definedName>
    <definedName name="_xlnm.Print_Area" localSheetId="5">'REV3 si reconduction'!#REF!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1" l="1"/>
  <c r="I15" i="11" s="1"/>
  <c r="G15" i="11"/>
  <c r="H6" i="9"/>
  <c r="I15" i="9" s="1"/>
  <c r="I15" i="6"/>
  <c r="G15" i="6"/>
  <c r="D9" i="10"/>
  <c r="E9" i="10" s="1"/>
  <c r="F9" i="10" s="1"/>
  <c r="D13" i="10"/>
  <c r="E13" i="10" s="1"/>
  <c r="D8" i="10"/>
  <c r="E8" i="10" s="1"/>
  <c r="B18" i="11" l="1"/>
  <c r="D11" i="4" s="1"/>
  <c r="G15" i="9"/>
  <c r="B18" i="9" s="1"/>
  <c r="D10" i="4" s="1"/>
  <c r="B18" i="6"/>
  <c r="D9" i="4" s="1"/>
  <c r="F9" i="4" s="1"/>
  <c r="E14" i="10"/>
  <c r="F13" i="10"/>
  <c r="F14" i="10" s="1"/>
  <c r="E10" i="10"/>
  <c r="F8" i="10"/>
  <c r="F10" i="10" s="1"/>
  <c r="F10" i="4" l="1"/>
  <c r="F11" i="4" s="1"/>
  <c r="E17" i="10"/>
  <c r="E18" i="10" s="1"/>
  <c r="E19" i="10" s="1"/>
  <c r="F17" i="10"/>
  <c r="F18" i="10" l="1"/>
  <c r="F19" i="10" s="1"/>
</calcChain>
</file>

<file path=xl/sharedStrings.xml><?xml version="1.0" encoding="utf-8"?>
<sst xmlns="http://schemas.openxmlformats.org/spreadsheetml/2006/main" count="99" uniqueCount="60">
  <si>
    <t>BORDEREAU FINANCIER</t>
  </si>
  <si>
    <t>PRIX UNITAIRE CONTRACTUEL POUR UNE HEURE. TARIF DE JOUR POUR JOUR OUVRE.</t>
  </si>
  <si>
    <t>Coefficient révision</t>
  </si>
  <si>
    <t>=</t>
  </si>
  <si>
    <t>/</t>
  </si>
  <si>
    <r>
      <t>DETAIL QUANTITATIF ESTIMATIF_DQE_</t>
    </r>
    <r>
      <rPr>
        <b/>
        <sz val="14"/>
        <color rgb="FFFF0000"/>
        <rFont val="Calibri"/>
        <family val="2"/>
        <scheme val="minor"/>
      </rPr>
      <t>NON CONTRACTUEL</t>
    </r>
  </si>
  <si>
    <t>€ HT / Heure</t>
  </si>
  <si>
    <t>pour 1ère reconduction</t>
  </si>
  <si>
    <t>Année 1 du contrat prix invariable</t>
  </si>
  <si>
    <t>Pour 2ème reconduction</t>
  </si>
  <si>
    <t>Pour 3ème reconduction</t>
  </si>
  <si>
    <t>HOTEL CONSULAIRE</t>
  </si>
  <si>
    <t xml:space="preserve">TRANCHE </t>
  </si>
  <si>
    <t>TRANCHE FERME</t>
  </si>
  <si>
    <t>TRANCHE OPTIONNELLE</t>
  </si>
  <si>
    <t>SITE</t>
  </si>
  <si>
    <t>NOMBRE D'HEURES PREVISIONNEL PAR AN</t>
  </si>
  <si>
    <t>ESTIMATIF PREVISIONNEL ANNUEL € HT</t>
  </si>
  <si>
    <t>ESTIMATIF € HT 4 ANS</t>
  </si>
  <si>
    <t>TOTAL ESTIMATIF TRANCHE FERME € HT</t>
  </si>
  <si>
    <t>TOTAL ESTIMATIF TRANCHE OPTIONNELLE € HT</t>
  </si>
  <si>
    <t>TOTAL ESTIMATIF TRANCHE FERME ET OPTIONNELLE € HT</t>
  </si>
  <si>
    <t>CFA CCI LE MANS</t>
  </si>
  <si>
    <t>NOUVEAU PES</t>
  </si>
  <si>
    <t>TOTAL ESTIMATIF TRANCHE FERME ET OPTIONNELLE € TTC</t>
  </si>
  <si>
    <t>TVA 20%</t>
  </si>
  <si>
    <t>PRIX HEURE € HT CONTRACTUEL BPU</t>
  </si>
  <si>
    <t>Soit, nouveau prix heure HT-&gt;</t>
  </si>
  <si>
    <t>PRIX UNITAIRE CONTRACTUEL POUR UNE HEURE. TARIF DE NUIT POUR JOUR OUVRE</t>
  </si>
  <si>
    <t>PRIX UNITAIRE CONTRACTUEL POUR UNE HEURE. TARIF DE JOUR POUR SAMEDI</t>
  </si>
  <si>
    <t>PRIX UNITAIRE CONTRACTUEL POUR UNE HEURE. TARIF DE NUIT POUR SAMEDI</t>
  </si>
  <si>
    <t>PRIX UNITAIRE CONTRACTUEL POUR UNE HEURE. TARIF DE JOUR POUR DIMANCHE</t>
  </si>
  <si>
    <t>PRIX UNITAIRE CONTRACTUEL POUR UNE HEURE. TARIF DE NUIT POUR DIMANCHE</t>
  </si>
  <si>
    <t>PRESTATIONS EXCEPTIONNELLES LE CAS ECHEANT</t>
  </si>
  <si>
    <r>
      <t>BORDEREAU DE PRIX UNITAIRE_BPU_</t>
    </r>
    <r>
      <rPr>
        <b/>
        <sz val="14"/>
        <color rgb="FFFF0000"/>
        <rFont val="Calibri"/>
        <family val="2"/>
        <scheme val="minor"/>
      </rPr>
      <t>CONTRACTUEL</t>
    </r>
    <r>
      <rPr>
        <b/>
        <sz val="14"/>
        <rFont val="Calibri"/>
        <family val="2"/>
        <scheme val="minor"/>
      </rPr>
      <t xml:space="preserve">
2025RTPF5092</t>
    </r>
  </si>
  <si>
    <t>les prix sont définitifs et révisables. Ils sont invariables pendant douze (12) mois à compter de la notification du marché, puis révisés à chaque date anniversaire selon la formule :</t>
  </si>
  <si>
    <t>Cr = 0,15 + 0,85 × (Im-3 / Im0-3)</t>
  </si>
  <si>
    <t>où Cr est le coefficient de révision appliqué aux prix en vigueur, Im0 la valeur de l’indice au mois m0 ou dernier mois de variation et Im la valeur du même indice au mois m de la variation (un indice provisoire est réputé ferme et définitif).</t>
  </si>
  <si>
    <t>Le marché est établi sur la base de l’indice INSEE suivant : Indice mensuel du coût horaire du travail révisé – Salaires et charges – Tous salariés – Services administratifs, soutien (NAF rév. 2 section N) – Base 100 décembre 2008 – Identifiant 001565196.</t>
  </si>
  <si>
    <t>Les valeurs d’indice sont moins 3 mois par souci de parution. En tout état de cause, la révision est effectuée sur la dernière valeur connue. Une révision, y compris fondée sur un indice provisoire, est définitive.</t>
  </si>
  <si>
    <t>Indice mensuel du coût horaire du travail révisé – Salaires et charges – Tous salariés – Services administratifs, soutien (NAF rév. 2 section N) – Base 100 décembre 2008 – Identifiant 001565196.</t>
  </si>
  <si>
    <t>INDICE</t>
  </si>
  <si>
    <t>CR</t>
  </si>
  <si>
    <t>+</t>
  </si>
  <si>
    <t>x</t>
  </si>
  <si>
    <t>im-3</t>
  </si>
  <si>
    <t>im0-3</t>
  </si>
  <si>
    <t>M0=</t>
  </si>
  <si>
    <t>date limite=</t>
  </si>
  <si>
    <t>m0-3=</t>
  </si>
  <si>
    <t>m=</t>
  </si>
  <si>
    <t>date de variation (anniversaire date de prise de poste)</t>
  </si>
  <si>
    <t>m-3=</t>
  </si>
  <si>
    <t>CR=</t>
  </si>
  <si>
    <t>REV1 = 2ème année contrat si reconduction</t>
  </si>
  <si>
    <t>REV2 = 3ème année contrat si reconduction</t>
  </si>
  <si>
    <t>date dernière variation =</t>
  </si>
  <si>
    <t>REV3 = 4ème année contrat si reconduction</t>
  </si>
  <si>
    <t>Case ci-dessus est à compléter</t>
  </si>
  <si>
    <t>Cases ci-dessus sont à compléter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</si>
</sst>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0"/>
  </numFmts>
  <fonts count="15" x14ac:knownFonts="1">
    <font>
      <sz val="11"/>
      <color theme="1"/>
      <name val="Calibri"/>
      <family val="2"/>
      <scheme val="minor"/>
    </font>
    <font>
      <b/>
      <sz val="20"/>
      <color theme="1"/>
      <name val="Calibri"/>
      <family val="2"/>
      <scheme val="minor"/>
    </font>
    <font>
      <sz val="11"/>
      <color theme="0"/>
      <name val="Calibri"/>
      <family val="2"/>
      <scheme val="minor"/>
    </font>
    <font>
      <u/>
      <sz val="11"/>
      <color theme="10"/>
      <name val="Calibri"/>
      <family val="2"/>
      <scheme val="minor"/>
    </font>
    <font>
      <sz val="8"/>
      <color theme="1"/>
      <name val="Calibri"/>
      <family val="2"/>
      <scheme val="minor"/>
    </font>
    <font>
      <u/>
      <sz val="8"/>
      <color theme="1"/>
      <name val="Calibri"/>
      <family val="2"/>
      <scheme val="minor"/>
    </font>
    <font>
      <b/>
      <sz val="14"/>
      <name val="Calibri"/>
      <family val="2"/>
      <scheme val="minor"/>
    </font>
    <font>
      <b/>
      <sz val="14"/>
      <color rgb="FFFF0000"/>
      <name val="Calibri"/>
      <family val="2"/>
      <scheme val="minor"/>
    </font>
    <font>
      <sz val="6"/>
      <color theme="1"/>
      <name val="Calibri"/>
      <family val="2"/>
      <scheme val="minor"/>
    </font>
    <font>
      <sz val="11"/>
      <color theme="0" tint="-0.34998626667073579"/>
      <name val="Calibri"/>
      <family val="2"/>
      <scheme val="minor"/>
    </font>
    <font>
      <b/>
      <sz val="11"/>
      <name val="Calibri"/>
      <family val="2"/>
      <scheme val="minor"/>
    </font>
    <font>
      <i/>
      <sz val="11"/>
      <color theme="1"/>
      <name val="Calibri"/>
      <family val="2"/>
      <scheme val="minor"/>
    </font>
    <font>
      <i/>
      <sz val="11"/>
      <color theme="0" tint="-0.34998626667073579"/>
      <name val="Calibri"/>
      <family val="2"/>
      <scheme val="minor"/>
    </font>
    <font>
      <b/>
      <i/>
      <sz val="11"/>
      <name val="Calibri"/>
      <family val="2"/>
      <scheme val="minor"/>
    </font>
    <font>
      <sz val="11"/>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rgb="FFFFC000"/>
        <bgColor indexed="64"/>
      </patternFill>
    </fill>
    <fill>
      <patternFill patternType="gray0625"/>
    </fill>
    <fill>
      <patternFill patternType="gray0625">
        <bgColor theme="0" tint="-4.9989318521683403E-2"/>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gray0625">
        <bgColor theme="6" tint="0.79995117038483843"/>
      </patternFill>
    </fill>
    <fill>
      <patternFill patternType="gray0625">
        <bgColor theme="8" tint="0.79998168889431442"/>
      </patternFill>
    </fill>
    <fill>
      <patternFill patternType="gray0625">
        <bgColor theme="6" tint="0.79998168889431442"/>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49">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3" fillId="0" borderId="0" xfId="1"/>
    <xf numFmtId="0" fontId="4" fillId="0" borderId="0" xfId="0" applyFont="1" applyAlignment="1">
      <alignment horizontal="center" vertical="center" wrapText="1"/>
    </xf>
    <xf numFmtId="0" fontId="5" fillId="0" borderId="5" xfId="0" applyFont="1" applyBorder="1" applyAlignment="1">
      <alignment horizontal="center" vertical="top" wrapText="1"/>
    </xf>
    <xf numFmtId="0" fontId="4" fillId="2" borderId="6" xfId="0" applyFont="1" applyFill="1" applyBorder="1" applyAlignment="1">
      <alignment horizontal="center" vertical="center" wrapText="1"/>
    </xf>
    <xf numFmtId="0" fontId="5" fillId="0" borderId="10" xfId="0" applyFont="1" applyBorder="1" applyAlignment="1">
      <alignment horizontal="center" vertical="top" wrapText="1"/>
    </xf>
    <xf numFmtId="0" fontId="4" fillId="0" borderId="9" xfId="0" applyFont="1" applyBorder="1" applyAlignment="1">
      <alignment horizontal="left" vertical="center" wrapText="1"/>
    </xf>
    <xf numFmtId="0" fontId="0" fillId="2" borderId="4" xfId="0" applyFill="1" applyBorder="1" applyAlignment="1">
      <alignment horizontal="center" vertical="center" wrapText="1"/>
    </xf>
    <xf numFmtId="164" fontId="0" fillId="3" borderId="1" xfId="0" applyNumberFormat="1" applyFill="1" applyBorder="1" applyAlignment="1">
      <alignment horizontal="center" vertical="center" wrapText="1"/>
    </xf>
    <xf numFmtId="164" fontId="8" fillId="0" borderId="0" xfId="0" applyNumberFormat="1" applyFont="1" applyAlignment="1">
      <alignment horizontal="left" vertical="center" wrapText="1"/>
    </xf>
    <xf numFmtId="0" fontId="4" fillId="4" borderId="0"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0" fillId="0" borderId="1" xfId="0" applyBorder="1" applyAlignment="1">
      <alignment horizontal="center" vertical="center" wrapText="1"/>
    </xf>
    <xf numFmtId="0" fontId="2" fillId="3" borderId="0" xfId="0" applyFont="1" applyFill="1" applyAlignment="1">
      <alignment horizontal="center" vertical="center" wrapText="1"/>
    </xf>
    <xf numFmtId="0" fontId="5" fillId="0" borderId="7" xfId="0" applyFont="1" applyBorder="1" applyAlignment="1">
      <alignment horizontal="center" vertical="top" wrapText="1"/>
    </xf>
    <xf numFmtId="164" fontId="0" fillId="0" borderId="1" xfId="0" applyNumberFormat="1" applyBorder="1" applyAlignment="1">
      <alignment horizontal="center" vertical="center" wrapText="1"/>
    </xf>
    <xf numFmtId="0" fontId="2" fillId="3" borderId="1"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0" fillId="6" borderId="1" xfId="0" applyNumberForma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64" fontId="11" fillId="0" borderId="1" xfId="0" applyNumberFormat="1" applyFont="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17" fontId="0" fillId="0" borderId="0" xfId="0" applyNumberFormat="1"/>
    <xf numFmtId="0" fontId="0" fillId="8" borderId="0" xfId="0" applyFill="1"/>
    <xf numFmtId="0" fontId="0" fillId="9" borderId="0" xfId="0" applyFill="1"/>
    <xf numFmtId="165" fontId="4" fillId="5" borderId="11" xfId="0" applyNumberFormat="1" applyFont="1" applyFill="1" applyBorder="1" applyAlignment="1">
      <alignment horizontal="center" vertical="center" wrapText="1"/>
    </xf>
    <xf numFmtId="165" fontId="4" fillId="5" borderId="8" xfId="0" applyNumberFormat="1" applyFont="1" applyFill="1" applyBorder="1" applyAlignment="1">
      <alignment horizontal="center" vertical="center" wrapText="1"/>
    </xf>
    <xf numFmtId="165" fontId="0" fillId="11" borderId="0" xfId="0" applyNumberFormat="1" applyFill="1"/>
    <xf numFmtId="165" fontId="0" fillId="12" borderId="0" xfId="0" applyNumberFormat="1" applyFill="1"/>
    <xf numFmtId="165" fontId="0" fillId="9" borderId="0" xfId="0" applyNumberFormat="1" applyFill="1"/>
    <xf numFmtId="2" fontId="0" fillId="12" borderId="0" xfId="0" applyNumberFormat="1" applyFill="1"/>
    <xf numFmtId="2" fontId="0" fillId="8" borderId="0" xfId="0" applyNumberFormat="1" applyFill="1"/>
    <xf numFmtId="2" fontId="0" fillId="10" borderId="0" xfId="0" applyNumberFormat="1" applyFill="1"/>
    <xf numFmtId="2" fontId="0" fillId="7" borderId="0" xfId="0" applyNumberFormat="1" applyFill="1"/>
    <xf numFmtId="0" fontId="14" fillId="6" borderId="0" xfId="0" applyFont="1" applyFill="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6" fillId="2" borderId="1"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12" fillId="2" borderId="1" xfId="0" applyFont="1" applyFill="1" applyBorder="1" applyAlignment="1">
      <alignment horizontal="right" vertical="center" wrapText="1"/>
    </xf>
    <xf numFmtId="0" fontId="9" fillId="2" borderId="1" xfId="0" applyFont="1" applyFill="1" applyBorder="1" applyAlignment="1">
      <alignment horizontal="righ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0</xdr:col>
      <xdr:colOff>1906270</xdr:colOff>
      <xdr:row>1</xdr:row>
      <xdr:rowOff>1270</xdr:rowOff>
    </xdr:to>
    <xdr:pic>
      <xdr:nvPicPr>
        <xdr:cNvPr id="3" name="Image 2">
          <a:extLst>
            <a:ext uri="{FF2B5EF4-FFF2-40B4-BE49-F238E27FC236}">
              <a16:creationId xmlns:a16="http://schemas.microsoft.com/office/drawing/2014/main" id="{E22D93E5-A19C-40F1-BAA0-53E73428611E}"/>
            </a:ext>
          </a:extLst>
        </xdr:cNvPr>
        <xdr:cNvPicPr/>
      </xdr:nvPicPr>
      <xdr:blipFill>
        <a:blip xmlns:r="http://schemas.openxmlformats.org/officeDocument/2006/relationships" r:embed="rId1"/>
        <a:stretch>
          <a:fillRect/>
        </a:stretch>
      </xdr:blipFill>
      <xdr:spPr bwMode="auto">
        <a:xfrm>
          <a:off x="66675" y="0"/>
          <a:ext cx="1839595" cy="5422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382270</xdr:colOff>
      <xdr:row>1</xdr:row>
      <xdr:rowOff>1270</xdr:rowOff>
    </xdr:to>
    <xdr:pic>
      <xdr:nvPicPr>
        <xdr:cNvPr id="2" name="Image 1">
          <a:extLst>
            <a:ext uri="{FF2B5EF4-FFF2-40B4-BE49-F238E27FC236}">
              <a16:creationId xmlns:a16="http://schemas.microsoft.com/office/drawing/2014/main" id="{EBA7D378-5D21-4FC3-A38C-C9E788BFE34B}"/>
            </a:ext>
          </a:extLst>
        </xdr:cNvPr>
        <xdr:cNvPicPr/>
      </xdr:nvPicPr>
      <xdr:blipFill>
        <a:blip xmlns:r="http://schemas.openxmlformats.org/officeDocument/2006/relationships" r:embed="rId1"/>
        <a:stretch>
          <a:fillRect/>
        </a:stretch>
      </xdr:blipFill>
      <xdr:spPr bwMode="auto">
        <a:xfrm>
          <a:off x="66675" y="0"/>
          <a:ext cx="1839595" cy="55372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insee.fr/fr/statistiques/serie/001565196"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insee.fr/fr/statistiques/serie/001565196"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insee.fr/fr/statistiques/serie/00156519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F20"/>
  <sheetViews>
    <sheetView tabSelected="1" topLeftCell="A2" zoomScale="80" zoomScaleNormal="80" workbookViewId="0">
      <selection activeCell="A8" sqref="A8"/>
    </sheetView>
  </sheetViews>
  <sheetFormatPr baseColWidth="10" defaultColWidth="11.453125" defaultRowHeight="14.5" x14ac:dyDescent="0.35"/>
  <cols>
    <col min="1" max="1" width="49.54296875" style="1" customWidth="1"/>
    <col min="2" max="3" width="18" style="1" customWidth="1"/>
    <col min="4" max="4" width="15.54296875" style="1" customWidth="1"/>
    <col min="5" max="5" width="21.81640625" style="1" customWidth="1"/>
    <col min="6" max="6" width="22.7265625" style="1" customWidth="1"/>
    <col min="7" max="16384" width="11.453125" style="1"/>
  </cols>
  <sheetData>
    <row r="1" spans="1:6" ht="43.5" customHeight="1" x14ac:dyDescent="0.35"/>
    <row r="2" spans="1:6" ht="46.5" customHeight="1" x14ac:dyDescent="0.35">
      <c r="A2" s="40" t="s">
        <v>0</v>
      </c>
      <c r="B2" s="40"/>
      <c r="C2" s="40"/>
      <c r="D2" s="40"/>
      <c r="E2" s="40"/>
      <c r="F2" s="40"/>
    </row>
    <row r="4" spans="1:6" ht="14.25" customHeight="1" x14ac:dyDescent="0.35"/>
    <row r="5" spans="1:6" ht="47.5" customHeight="1" x14ac:dyDescent="0.35">
      <c r="A5" s="42" t="s">
        <v>34</v>
      </c>
      <c r="B5" s="42"/>
      <c r="C5" s="42"/>
      <c r="D5" s="42"/>
      <c r="E5" s="42"/>
      <c r="F5" s="2" t="s">
        <v>6</v>
      </c>
    </row>
    <row r="6" spans="1:6" ht="28.9" customHeight="1" x14ac:dyDescent="0.35">
      <c r="A6" s="41" t="s">
        <v>1</v>
      </c>
      <c r="B6" s="41"/>
      <c r="C6" s="41"/>
      <c r="D6" s="41"/>
      <c r="E6" s="41"/>
      <c r="F6" s="10"/>
    </row>
    <row r="7" spans="1:6" ht="29" x14ac:dyDescent="0.35">
      <c r="F7" s="15" t="s">
        <v>58</v>
      </c>
    </row>
    <row r="8" spans="1:6" s="4" customFormat="1" ht="25.5" customHeight="1" x14ac:dyDescent="0.35">
      <c r="B8" s="5" t="s">
        <v>2</v>
      </c>
      <c r="C8" s="8" t="s">
        <v>8</v>
      </c>
      <c r="D8" s="6">
        <v>1</v>
      </c>
      <c r="F8" s="11"/>
    </row>
    <row r="9" spans="1:6" s="4" customFormat="1" ht="25.5" customHeight="1" x14ac:dyDescent="0.35">
      <c r="B9" s="7"/>
      <c r="C9" s="12" t="s">
        <v>7</v>
      </c>
      <c r="D9" s="30" t="e">
        <f>'REV1 si reconduction'!B18</f>
        <v>#DIV/0!</v>
      </c>
      <c r="E9" s="4" t="s">
        <v>27</v>
      </c>
      <c r="F9" s="11" t="e">
        <f>$F$6*D9</f>
        <v>#DIV/0!</v>
      </c>
    </row>
    <row r="10" spans="1:6" s="4" customFormat="1" ht="25.5" customHeight="1" x14ac:dyDescent="0.35">
      <c r="B10" s="7"/>
      <c r="C10" s="12" t="s">
        <v>9</v>
      </c>
      <c r="D10" s="30" t="e">
        <f>'REV2 si reconduction'!B18</f>
        <v>#DIV/0!</v>
      </c>
      <c r="E10" s="4" t="s">
        <v>27</v>
      </c>
      <c r="F10" s="11" t="e">
        <f>F9*D10</f>
        <v>#DIV/0!</v>
      </c>
    </row>
    <row r="11" spans="1:6" s="4" customFormat="1" ht="25.5" customHeight="1" x14ac:dyDescent="0.35">
      <c r="B11" s="16"/>
      <c r="C11" s="13" t="s">
        <v>10</v>
      </c>
      <c r="D11" s="31" t="e">
        <f>'REV3 si reconduction'!B18</f>
        <v>#DIV/0!</v>
      </c>
      <c r="E11" s="4" t="s">
        <v>27</v>
      </c>
      <c r="F11" s="11" t="e">
        <f>F10*D11</f>
        <v>#DIV/0!</v>
      </c>
    </row>
    <row r="14" spans="1:6" x14ac:dyDescent="0.35">
      <c r="A14" s="43" t="s">
        <v>33</v>
      </c>
      <c r="B14" s="43"/>
      <c r="C14" s="43"/>
      <c r="D14" s="43"/>
      <c r="E14" s="44"/>
      <c r="F14" s="14" t="s">
        <v>6</v>
      </c>
    </row>
    <row r="15" spans="1:6" x14ac:dyDescent="0.35">
      <c r="A15" s="41" t="s">
        <v>28</v>
      </c>
      <c r="B15" s="41"/>
      <c r="C15" s="41"/>
      <c r="D15" s="41"/>
      <c r="E15" s="41"/>
      <c r="F15" s="20"/>
    </row>
    <row r="16" spans="1:6" x14ac:dyDescent="0.35">
      <c r="A16" s="41" t="s">
        <v>29</v>
      </c>
      <c r="B16" s="41"/>
      <c r="C16" s="41"/>
      <c r="D16" s="41"/>
      <c r="E16" s="41"/>
      <c r="F16" s="20"/>
    </row>
    <row r="17" spans="1:6" x14ac:dyDescent="0.35">
      <c r="A17" s="41" t="s">
        <v>30</v>
      </c>
      <c r="B17" s="41"/>
      <c r="C17" s="41"/>
      <c r="D17" s="41"/>
      <c r="E17" s="41"/>
      <c r="F17" s="20"/>
    </row>
    <row r="18" spans="1:6" x14ac:dyDescent="0.35">
      <c r="A18" s="41" t="s">
        <v>31</v>
      </c>
      <c r="B18" s="41"/>
      <c r="C18" s="41"/>
      <c r="D18" s="41"/>
      <c r="E18" s="41"/>
      <c r="F18" s="20"/>
    </row>
    <row r="19" spans="1:6" x14ac:dyDescent="0.35">
      <c r="A19" s="41" t="s">
        <v>32</v>
      </c>
      <c r="B19" s="41"/>
      <c r="C19" s="41"/>
      <c r="D19" s="41"/>
      <c r="E19" s="41"/>
      <c r="F19" s="20"/>
    </row>
    <row r="20" spans="1:6" ht="29" x14ac:dyDescent="0.35">
      <c r="F20" s="39" t="s">
        <v>59</v>
      </c>
    </row>
  </sheetData>
  <mergeCells count="9">
    <mergeCell ref="A17:E17"/>
    <mergeCell ref="A18:E18"/>
    <mergeCell ref="A19:E19"/>
    <mergeCell ref="A14:E14"/>
    <mergeCell ref="A2:F2"/>
    <mergeCell ref="A6:E6"/>
    <mergeCell ref="A5:E5"/>
    <mergeCell ref="A15:E15"/>
    <mergeCell ref="A16:E16"/>
  </mergeCells>
  <pageMargins left="0.7" right="0.7" top="0.75" bottom="0.75" header="0.3" footer="0.3"/>
  <pageSetup paperSize="9" scale="9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0E405-9499-4494-8402-2B83B8E8E418}">
  <sheetPr>
    <tabColor rgb="FF92D050"/>
    <pageSetUpPr fitToPage="1"/>
  </sheetPr>
  <dimension ref="A1:F19"/>
  <sheetViews>
    <sheetView topLeftCell="A10" workbookViewId="0">
      <selection activeCell="L13" sqref="L12:L13"/>
    </sheetView>
  </sheetViews>
  <sheetFormatPr baseColWidth="10" defaultColWidth="11.453125" defaultRowHeight="14.5" x14ac:dyDescent="0.35"/>
  <cols>
    <col min="1" max="1" width="22.81640625" style="1" customWidth="1"/>
    <col min="2" max="2" width="22.1796875" style="1" customWidth="1"/>
    <col min="3" max="3" width="18" style="1" customWidth="1"/>
    <col min="4" max="4" width="15.54296875" style="1" customWidth="1"/>
    <col min="5" max="5" width="19.54296875" style="1" customWidth="1"/>
    <col min="6" max="6" width="18.81640625" style="1" customWidth="1"/>
    <col min="7" max="16384" width="11.453125" style="1"/>
  </cols>
  <sheetData>
    <row r="1" spans="1:6" ht="43.5" customHeight="1" x14ac:dyDescent="0.35"/>
    <row r="2" spans="1:6" ht="46.5" customHeight="1" x14ac:dyDescent="0.35">
      <c r="A2" s="40" t="s">
        <v>0</v>
      </c>
      <c r="B2" s="40"/>
      <c r="C2" s="40"/>
      <c r="D2" s="40"/>
      <c r="E2" s="40"/>
      <c r="F2" s="40"/>
    </row>
    <row r="4" spans="1:6" ht="47.5" customHeight="1" x14ac:dyDescent="0.35">
      <c r="A4" s="47" t="s">
        <v>5</v>
      </c>
      <c r="B4" s="48"/>
      <c r="C4" s="48"/>
      <c r="D4" s="48"/>
      <c r="E4" s="48"/>
      <c r="F4" s="9"/>
    </row>
    <row r="7" spans="1:6" ht="43.5" x14ac:dyDescent="0.35">
      <c r="A7" s="14" t="s">
        <v>12</v>
      </c>
      <c r="B7" s="14" t="s">
        <v>15</v>
      </c>
      <c r="C7" s="14" t="s">
        <v>16</v>
      </c>
      <c r="D7" s="18" t="s">
        <v>26</v>
      </c>
      <c r="E7" s="14" t="s">
        <v>17</v>
      </c>
      <c r="F7" s="14" t="s">
        <v>18</v>
      </c>
    </row>
    <row r="8" spans="1:6" x14ac:dyDescent="0.35">
      <c r="A8" s="14" t="s">
        <v>13</v>
      </c>
      <c r="B8" s="14" t="s">
        <v>11</v>
      </c>
      <c r="C8" s="14">
        <v>1875</v>
      </c>
      <c r="D8" s="19">
        <f>'BPU contractuel'!$F$6</f>
        <v>0</v>
      </c>
      <c r="E8" s="17">
        <f>C8*D8</f>
        <v>0</v>
      </c>
      <c r="F8" s="17">
        <f>E8*4</f>
        <v>0</v>
      </c>
    </row>
    <row r="9" spans="1:6" x14ac:dyDescent="0.35">
      <c r="A9" s="14" t="s">
        <v>13</v>
      </c>
      <c r="B9" s="14" t="s">
        <v>22</v>
      </c>
      <c r="C9" s="14">
        <v>2174</v>
      </c>
      <c r="D9" s="19">
        <f>'BPU contractuel'!$F$6</f>
        <v>0</v>
      </c>
      <c r="E9" s="17">
        <f>C9*D9</f>
        <v>0</v>
      </c>
      <c r="F9" s="17">
        <f>E9*4</f>
        <v>0</v>
      </c>
    </row>
    <row r="10" spans="1:6" ht="48" customHeight="1" x14ac:dyDescent="0.35">
      <c r="A10" s="46" t="s">
        <v>19</v>
      </c>
      <c r="B10" s="46"/>
      <c r="C10" s="46"/>
      <c r="D10" s="46"/>
      <c r="E10" s="22">
        <f>E8+E9</f>
        <v>0</v>
      </c>
      <c r="F10" s="21">
        <f>F8+F9</f>
        <v>0</v>
      </c>
    </row>
    <row r="13" spans="1:6" x14ac:dyDescent="0.35">
      <c r="A13" s="23" t="s">
        <v>14</v>
      </c>
      <c r="B13" s="23" t="s">
        <v>23</v>
      </c>
      <c r="C13" s="23">
        <v>2174</v>
      </c>
      <c r="D13" s="19">
        <f>'BPU contractuel'!$F$6</f>
        <v>0</v>
      </c>
      <c r="E13" s="24">
        <f>C13*D13</f>
        <v>0</v>
      </c>
      <c r="F13" s="24">
        <f>E13*4</f>
        <v>0</v>
      </c>
    </row>
    <row r="14" spans="1:6" ht="42" customHeight="1" x14ac:dyDescent="0.35">
      <c r="A14" s="45" t="s">
        <v>20</v>
      </c>
      <c r="B14" s="45"/>
      <c r="C14" s="45"/>
      <c r="D14" s="45"/>
      <c r="E14" s="25">
        <f>E13</f>
        <v>0</v>
      </c>
      <c r="F14" s="26">
        <f>F13</f>
        <v>0</v>
      </c>
    </row>
    <row r="17" spans="1:6" ht="36" customHeight="1" x14ac:dyDescent="0.35">
      <c r="A17" s="46" t="s">
        <v>21</v>
      </c>
      <c r="B17" s="46"/>
      <c r="C17" s="46"/>
      <c r="D17" s="46"/>
      <c r="E17" s="22">
        <f>E14+E10</f>
        <v>0</v>
      </c>
      <c r="F17" s="21">
        <f>F14+F10</f>
        <v>0</v>
      </c>
    </row>
    <row r="18" spans="1:6" x14ac:dyDescent="0.35">
      <c r="A18" s="46" t="s">
        <v>25</v>
      </c>
      <c r="B18" s="46"/>
      <c r="C18" s="46"/>
      <c r="D18" s="46"/>
      <c r="E18" s="21">
        <f>E17*20/100</f>
        <v>0</v>
      </c>
      <c r="F18" s="21">
        <f>F17*20/100</f>
        <v>0</v>
      </c>
    </row>
    <row r="19" spans="1:6" x14ac:dyDescent="0.35">
      <c r="A19" s="46" t="s">
        <v>24</v>
      </c>
      <c r="B19" s="46"/>
      <c r="C19" s="46"/>
      <c r="D19" s="46"/>
      <c r="E19" s="21">
        <f>E17+E18</f>
        <v>0</v>
      </c>
      <c r="F19" s="21">
        <f>F17+F18</f>
        <v>0</v>
      </c>
    </row>
  </sheetData>
  <mergeCells count="7">
    <mergeCell ref="A14:D14"/>
    <mergeCell ref="A17:D17"/>
    <mergeCell ref="A18:D18"/>
    <mergeCell ref="A19:D19"/>
    <mergeCell ref="A2:F2"/>
    <mergeCell ref="A4:E4"/>
    <mergeCell ref="A10:D10"/>
  </mergeCells>
  <pageMargins left="0.7" right="0.7" top="0.75" bottom="0.75" header="0.3" footer="0.3"/>
  <pageSetup paperSize="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C4EF1-30C3-4547-8EDD-782D57B859BD}">
  <sheetPr>
    <tabColor theme="1"/>
    <pageSetUpPr fitToPage="1"/>
  </sheetPr>
  <dimension ref="A1:A12"/>
  <sheetViews>
    <sheetView workbookViewId="0">
      <selection activeCell="A7" sqref="A7"/>
    </sheetView>
  </sheetViews>
  <sheetFormatPr baseColWidth="10" defaultRowHeight="14.5" x14ac:dyDescent="0.35"/>
  <sheetData>
    <row r="1" spans="1:1" x14ac:dyDescent="0.35">
      <c r="A1" t="s">
        <v>35</v>
      </c>
    </row>
    <row r="3" spans="1:1" x14ac:dyDescent="0.35">
      <c r="A3" t="s">
        <v>36</v>
      </c>
    </row>
    <row r="5" spans="1:1" x14ac:dyDescent="0.35">
      <c r="A5" t="s">
        <v>37</v>
      </c>
    </row>
    <row r="7" spans="1:1" x14ac:dyDescent="0.35">
      <c r="A7" t="s">
        <v>38</v>
      </c>
    </row>
    <row r="9" spans="1:1" x14ac:dyDescent="0.35">
      <c r="A9" t="s">
        <v>39</v>
      </c>
    </row>
    <row r="11" spans="1:1" x14ac:dyDescent="0.35">
      <c r="A11" s="3"/>
    </row>
    <row r="12" spans="1:1" x14ac:dyDescent="0.35">
      <c r="A12" s="3"/>
    </row>
  </sheetData>
  <pageMargins left="0.7" right="0.7" top="0.75" bottom="0.75" header="0.3" footer="0.3"/>
  <pageSetup paperSize="9" scale="56"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C079E-AB3D-4F93-BF77-D60B5542BA2A}">
  <sheetPr>
    <tabColor theme="1"/>
    <pageSetUpPr fitToPage="1"/>
  </sheetPr>
  <dimension ref="A1:J18"/>
  <sheetViews>
    <sheetView workbookViewId="0">
      <selection activeCell="I28" sqref="I28"/>
    </sheetView>
  </sheetViews>
  <sheetFormatPr baseColWidth="10" defaultRowHeight="14.5" x14ac:dyDescent="0.35"/>
  <sheetData>
    <row r="1" spans="1:10" x14ac:dyDescent="0.35">
      <c r="A1" t="s">
        <v>36</v>
      </c>
      <c r="E1" t="s">
        <v>54</v>
      </c>
    </row>
    <row r="3" spans="1:10" x14ac:dyDescent="0.35">
      <c r="A3" t="s">
        <v>40</v>
      </c>
    </row>
    <row r="4" spans="1:10" x14ac:dyDescent="0.35">
      <c r="A4" s="3" t="s">
        <v>41</v>
      </c>
    </row>
    <row r="6" spans="1:10" x14ac:dyDescent="0.35">
      <c r="C6" t="s">
        <v>47</v>
      </c>
      <c r="D6" t="s">
        <v>48</v>
      </c>
      <c r="E6" s="27">
        <v>45931</v>
      </c>
      <c r="F6" t="s">
        <v>49</v>
      </c>
      <c r="G6" s="27">
        <v>45839</v>
      </c>
      <c r="H6" s="38"/>
      <c r="J6" s="27"/>
    </row>
    <row r="7" spans="1:10" x14ac:dyDescent="0.35">
      <c r="E7" s="27"/>
      <c r="G7" s="27"/>
    </row>
    <row r="8" spans="1:10" x14ac:dyDescent="0.35">
      <c r="C8" t="s">
        <v>50</v>
      </c>
      <c r="D8" t="s">
        <v>51</v>
      </c>
      <c r="E8" s="27">
        <v>46388</v>
      </c>
      <c r="F8" t="s">
        <v>52</v>
      </c>
      <c r="G8" s="27">
        <v>46296</v>
      </c>
      <c r="H8" s="36"/>
      <c r="J8" s="27"/>
    </row>
    <row r="14" spans="1:10" x14ac:dyDescent="0.35">
      <c r="A14" t="s">
        <v>42</v>
      </c>
      <c r="B14" t="s">
        <v>3</v>
      </c>
      <c r="C14">
        <v>0.15</v>
      </c>
      <c r="D14" t="s">
        <v>43</v>
      </c>
      <c r="E14">
        <v>0.85</v>
      </c>
      <c r="F14" t="s">
        <v>44</v>
      </c>
      <c r="G14" t="s">
        <v>45</v>
      </c>
      <c r="H14" t="s">
        <v>4</v>
      </c>
      <c r="I14" t="s">
        <v>46</v>
      </c>
    </row>
    <row r="15" spans="1:10" x14ac:dyDescent="0.35">
      <c r="G15" s="32">
        <f>H8</f>
        <v>0</v>
      </c>
      <c r="I15" s="33">
        <f>H6</f>
        <v>0</v>
      </c>
    </row>
    <row r="18" spans="1:2" x14ac:dyDescent="0.35">
      <c r="A18" s="29" t="s">
        <v>53</v>
      </c>
      <c r="B18" s="34" t="e">
        <f>0.15+(0.85*(G15/I15))</f>
        <v>#DIV/0!</v>
      </c>
    </row>
  </sheetData>
  <hyperlinks>
    <hyperlink ref="A4" r:id="rId1" xr:uid="{67B2C314-2BCF-4225-BDC7-322F4CB1E369}"/>
  </hyperlinks>
  <pageMargins left="0.7" right="0.7" top="0.75" bottom="0.75" header="0.3" footer="0.3"/>
  <pageSetup paperSize="9" scale="76" orientation="portrait"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1BBFF-5D06-4783-BD13-F5AFDCBE7D9C}">
  <sheetPr>
    <tabColor theme="1"/>
    <pageSetUpPr fitToPage="1"/>
  </sheetPr>
  <dimension ref="A1:J18"/>
  <sheetViews>
    <sheetView workbookViewId="0">
      <selection activeCell="B18" sqref="B18"/>
    </sheetView>
  </sheetViews>
  <sheetFormatPr baseColWidth="10" defaultRowHeight="14.5" x14ac:dyDescent="0.35"/>
  <sheetData>
    <row r="1" spans="1:10" x14ac:dyDescent="0.35">
      <c r="A1" t="s">
        <v>36</v>
      </c>
      <c r="E1" t="s">
        <v>55</v>
      </c>
    </row>
    <row r="3" spans="1:10" x14ac:dyDescent="0.35">
      <c r="A3" t="s">
        <v>40</v>
      </c>
    </row>
    <row r="4" spans="1:10" x14ac:dyDescent="0.35">
      <c r="A4" s="3" t="s">
        <v>41</v>
      </c>
    </row>
    <row r="6" spans="1:10" x14ac:dyDescent="0.35">
      <c r="C6" t="s">
        <v>47</v>
      </c>
      <c r="D6" t="s">
        <v>56</v>
      </c>
      <c r="E6" s="27">
        <v>46388</v>
      </c>
      <c r="F6" t="s">
        <v>49</v>
      </c>
      <c r="G6" s="27">
        <v>46296</v>
      </c>
      <c r="H6" s="37">
        <f>'REV1 si reconduction'!H8</f>
        <v>0</v>
      </c>
      <c r="J6" s="27"/>
    </row>
    <row r="7" spans="1:10" x14ac:dyDescent="0.35">
      <c r="E7" s="27"/>
      <c r="G7" s="27"/>
    </row>
    <row r="8" spans="1:10" x14ac:dyDescent="0.35">
      <c r="C8" t="s">
        <v>50</v>
      </c>
      <c r="D8" t="s">
        <v>51</v>
      </c>
      <c r="E8" s="27">
        <v>46753</v>
      </c>
      <c r="F8" t="s">
        <v>52</v>
      </c>
      <c r="G8" s="27">
        <v>46661</v>
      </c>
      <c r="H8" s="28"/>
      <c r="J8" s="27"/>
    </row>
    <row r="14" spans="1:10" x14ac:dyDescent="0.35">
      <c r="A14" t="s">
        <v>42</v>
      </c>
      <c r="B14" t="s">
        <v>3</v>
      </c>
      <c r="C14">
        <v>0.15</v>
      </c>
      <c r="D14" t="s">
        <v>43</v>
      </c>
      <c r="E14">
        <v>0.85</v>
      </c>
      <c r="F14" t="s">
        <v>44</v>
      </c>
      <c r="G14" t="s">
        <v>45</v>
      </c>
      <c r="H14" t="s">
        <v>4</v>
      </c>
      <c r="I14" t="s">
        <v>46</v>
      </c>
    </row>
    <row r="15" spans="1:10" x14ac:dyDescent="0.35">
      <c r="G15" s="32">
        <f>H8</f>
        <v>0</v>
      </c>
      <c r="I15" s="33">
        <f>H6</f>
        <v>0</v>
      </c>
    </row>
    <row r="18" spans="1:2" x14ac:dyDescent="0.35">
      <c r="A18" s="29" t="s">
        <v>53</v>
      </c>
      <c r="B18" s="34" t="e">
        <f>0.15+(0.85*(G15/I15))</f>
        <v>#DIV/0!</v>
      </c>
    </row>
  </sheetData>
  <hyperlinks>
    <hyperlink ref="A4" r:id="rId1" xr:uid="{CC63156F-F802-498A-89F9-05C0FFBF5458}"/>
  </hyperlinks>
  <pageMargins left="0.7" right="0.7" top="0.75" bottom="0.75" header="0.3" footer="0.3"/>
  <pageSetup paperSize="9" scale="76" orientation="portrait"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BC068-27D2-4D3E-9732-80A33B430CD0}">
  <sheetPr>
    <tabColor theme="1"/>
    <pageSetUpPr fitToPage="1"/>
  </sheetPr>
  <dimension ref="A1:I18"/>
  <sheetViews>
    <sheetView workbookViewId="0">
      <selection activeCell="G15" sqref="G15"/>
    </sheetView>
  </sheetViews>
  <sheetFormatPr baseColWidth="10" defaultRowHeight="14.5" x14ac:dyDescent="0.35"/>
  <sheetData>
    <row r="1" spans="1:9" x14ac:dyDescent="0.35">
      <c r="A1" t="s">
        <v>36</v>
      </c>
      <c r="E1" t="s">
        <v>57</v>
      </c>
    </row>
    <row r="3" spans="1:9" x14ac:dyDescent="0.35">
      <c r="A3" t="s">
        <v>40</v>
      </c>
    </row>
    <row r="4" spans="1:9" x14ac:dyDescent="0.35">
      <c r="A4" s="3" t="s">
        <v>41</v>
      </c>
    </row>
    <row r="6" spans="1:9" x14ac:dyDescent="0.35">
      <c r="C6" t="s">
        <v>47</v>
      </c>
      <c r="D6" t="s">
        <v>56</v>
      </c>
      <c r="E6" s="27">
        <v>46753</v>
      </c>
      <c r="F6" t="s">
        <v>49</v>
      </c>
      <c r="G6" s="27">
        <v>46661</v>
      </c>
      <c r="H6" s="35">
        <f>'REV2 si reconduction'!H8</f>
        <v>0</v>
      </c>
    </row>
    <row r="7" spans="1:9" x14ac:dyDescent="0.35">
      <c r="E7" s="27"/>
      <c r="G7" s="27"/>
    </row>
    <row r="8" spans="1:9" x14ac:dyDescent="0.35">
      <c r="C8" t="s">
        <v>50</v>
      </c>
      <c r="D8" t="s">
        <v>51</v>
      </c>
      <c r="E8" s="27">
        <v>47119</v>
      </c>
      <c r="F8" t="s">
        <v>52</v>
      </c>
      <c r="G8" s="27">
        <v>47027</v>
      </c>
      <c r="H8" s="36"/>
    </row>
    <row r="14" spans="1:9" x14ac:dyDescent="0.35">
      <c r="A14" t="s">
        <v>42</v>
      </c>
      <c r="B14" t="s">
        <v>3</v>
      </c>
      <c r="C14">
        <v>0.15</v>
      </c>
      <c r="D14" t="s">
        <v>43</v>
      </c>
      <c r="E14">
        <v>0.85</v>
      </c>
      <c r="F14" t="s">
        <v>44</v>
      </c>
      <c r="G14" t="s">
        <v>45</v>
      </c>
      <c r="H14" t="s">
        <v>4</v>
      </c>
      <c r="I14" t="s">
        <v>46</v>
      </c>
    </row>
    <row r="15" spans="1:9" x14ac:dyDescent="0.35">
      <c r="G15" s="32">
        <f>H8</f>
        <v>0</v>
      </c>
      <c r="I15" s="33">
        <f>H6</f>
        <v>0</v>
      </c>
    </row>
    <row r="18" spans="1:2" x14ac:dyDescent="0.35">
      <c r="A18" s="29" t="s">
        <v>53</v>
      </c>
      <c r="B18" s="34" t="e">
        <f>0.15+(0.85*(G15/I15))</f>
        <v>#DIV/0!</v>
      </c>
    </row>
  </sheetData>
  <hyperlinks>
    <hyperlink ref="A4" r:id="rId1" xr:uid="{8157EE70-F99B-48E7-92F8-90EC1FB081E0}"/>
  </hyperlinks>
  <pageMargins left="0.7" right="0.7" top="0.75" bottom="0.75" header="0.3" footer="0.3"/>
  <pageSetup paperSize="9" scale="76"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BPU contractuel</vt:lpstr>
      <vt:lpstr>DQE non contractuel</vt:lpstr>
      <vt:lpstr>Modalités révision</vt:lpstr>
      <vt:lpstr>REV1 si reconduction</vt:lpstr>
      <vt:lpstr>REV2 si reconduction</vt:lpstr>
      <vt:lpstr>REV3 si reconduction</vt:lpstr>
      <vt:lpstr>'BPU contractuel'!Zone_d_impression</vt:lpstr>
      <vt:lpstr>'DQE non contractuel'!Zone_d_impression</vt:lpstr>
      <vt:lpstr>'Modalités révision'!Zone_d_impression</vt:lpstr>
      <vt:lpstr>'REV2 si reconduction'!Zone_d_impression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PINCHON Sebastien</dc:creator>
  <cp:lastModifiedBy>PINCHON Sebastien</cp:lastModifiedBy>
  <cp:lastPrinted>2025-09-17T14:21:41Z</cp:lastPrinted>
  <dcterms:created xsi:type="dcterms:W3CDTF">2016-07-20T09:05:59Z</dcterms:created>
  <dcterms:modified xsi:type="dcterms:W3CDTF">2025-09-17T14:22:16Z</dcterms:modified>
</cp:coreProperties>
</file>